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es" state="visible" r:id="rId4"/>
    <sheet sheetId="2" name="Reconciliation" state="visible" r:id="rId5"/>
    <sheet sheetId="3" name="Reserve sizing" state="visible" r:id="rId6"/>
    <sheet sheetId="4" name="Rule 12.2 check" state="visible" r:id="rId7"/>
    <sheet sheetId="5" name="Start here" state="visible" r:id="rId8"/>
    <sheet sheetId="6" name="Notes" state="visible" r:id="rId9"/>
  </sheets>
  <definedNames>
    <definedName name="Avg12_2">Rates!$B$2</definedName>
    <definedName name="Max12_2">Rates!$B$3</definedName>
    <definedName name="Vol_Low">Rates!$B$4</definedName>
    <definedName name="Vol_Mod">Rates!$B$5</definedName>
    <definedName name="Vol_Hi">Rates!$B$6</definedName>
    <definedName name="Vol_VHi">Rates!$B$7</definedName>
    <definedName name="Risk_Conv">Rates!$B$8</definedName>
    <definedName name="Risk_Lit">Rates!$B$9</definedName>
    <definedName name="Risk_PC">Rates!$B$10</definedName>
    <definedName name="Risk_Comm">Rates!$B$11</definedName>
    <definedName name="Risk_Mix">Rates!$B$12</definedName>
    <definedName name="Mult_Low">Rates!$B$13</definedName>
    <definedName name="Mult_Hi">Rates!$B$14</definedName>
    <definedName name="Ledger_Total">Reconciliation!$B$5</definedName>
    <definedName name="CashBook_Balance">Reconciliation!$B$8</definedName>
    <definedName name="Bank_Balance">Reconciliation!$B$11</definedName>
    <definedName name="Res_Matters">'Reserve sizing'!$B$3</definedName>
    <definedName name="Res_Band">'Reserve sizing'!$B$4</definedName>
    <definedName name="Res_Type">'Reserve sizing'!$B$5</definedName>
    <definedName name="Avg_Per_Matter">'Reserve sizing'!$B$7</definedName>
    <definedName name="Risk_Factor">'Reserve sizing'!$B$8</definedName>
    <definedName name="Peak_Balance">'Reserve sizing'!$B$9</definedName>
    <definedName name="R12_Avg">'Rule 12.2 check'!$B$3</definedName>
    <definedName name="R12_Max">'Rule 12.2 check'!$B$4</definedName>
  </definedNames>
  <calcPr calcId="171027"/>
</workbook>
</file>

<file path=xl/sharedStrings.xml><?xml version="1.0" encoding="utf-8"?>
<sst xmlns="http://schemas.openxmlformats.org/spreadsheetml/2006/main" count="106" uniqueCount="94">
  <si>
    <t>Locked rates: do not edit</t>
  </si>
  <si>
    <t>Rule 12.2 average threshold (£)</t>
  </si>
  <si>
    <t>Rule 12.2 maximum threshold (£)</t>
  </si>
  <si>
    <t>Volume LOW: avg balance / matter (£)</t>
  </si>
  <si>
    <t>Volume MODERATE: avg balance / matter (£)</t>
  </si>
  <si>
    <t>Volume HIGH: avg balance / matter (£)</t>
  </si>
  <si>
    <t>Volume VERY HIGH: avg balance / matter (£)</t>
  </si>
  <si>
    <t>Matter risk: conveyancing</t>
  </si>
  <si>
    <t>Matter risk: litigation</t>
  </si>
  <si>
    <t>Matter risk: private client</t>
  </si>
  <si>
    <t>Matter risk: commercial</t>
  </si>
  <si>
    <t>Matter risk: mixed</t>
  </si>
  <si>
    <t>Reserve multiplier (low)</t>
  </si>
  <si>
    <t>Reserve multiplier (high)</t>
  </si>
  <si>
    <t>Five-weekly client account reconciliation (Rule 8.3)</t>
  </si>
  <si>
    <t>Period ending:</t>
  </si>
  <si>
    <t>dd/mm/yyyy</t>
  </si>
  <si>
    <t>Step 1: Client ledger total</t>
  </si>
  <si>
    <t>Total of all individual client ledger balances (from your PMS)</t>
  </si>
  <si>
    <t>Step 2: Cash book balance</t>
  </si>
  <si>
    <t>Cash book balance at period end (your internal record)</t>
  </si>
  <si>
    <t>Step 3: Bank statement balance</t>
  </si>
  <si>
    <t>Bank statement balance at period end</t>
  </si>
  <si>
    <t>Reconciliation result</t>
  </si>
  <si>
    <t>Ledger vs cash book difference (must be £0)</t>
  </si>
  <si>
    <t>Ledger vs bank statement difference (must be £0)</t>
  </si>
  <si>
    <t>Reconciliation status</t>
  </si>
  <si>
    <t>COFA sign-off name:</t>
  </si>
  <si>
    <t/>
  </si>
  <si>
    <t>COFA sign-off date:</t>
  </si>
  <si>
    <t>Records must be retained for at least six years (Rule 8.3).</t>
  </si>
  <si>
    <t>Operational reserve sizing (indicative: not an SRA requirement)</t>
  </si>
  <si>
    <t>Open matters (count):</t>
  </si>
  <si>
    <t>Volume band (low / moderate / high / very-high):</t>
  </si>
  <si>
    <t>moderate</t>
  </si>
  <si>
    <t>Matter type (conveyancing / litigation / private-client / commercial / mixed):</t>
  </si>
  <si>
    <t>conveyancing</t>
  </si>
  <si>
    <t>Average balance per matter (from volume band):</t>
  </si>
  <si>
    <t>Risk factor (from matter type):</t>
  </si>
  <si>
    <t>Estimated peak balance (matters × avg balance):</t>
  </si>
  <si>
    <t>Suggested reserve</t>
  </si>
  <si>
    <t>Central estimate (peak × risk factor):</t>
  </si>
  <si>
    <t>Low estimate (central × low multiplier):</t>
  </si>
  <si>
    <t>High estimate (central × high multiplier):</t>
  </si>
  <si>
    <t>This is an operational risk-management estimate, not an SRA requirement. Involve your COFA and accountant.</t>
  </si>
  <si>
    <t>Rule 12.2 accountant's report exemption check</t>
  </si>
  <si>
    <t>Period-average client-account balance (£):</t>
  </si>
  <si>
    <t>Period-maximum client-account balance (£):</t>
  </si>
  <si>
    <t>Limb 1: average &lt;= £10,000?</t>
  </si>
  <si>
    <t>Limb 2: maximum &lt;= £250,000?</t>
  </si>
  <si>
    <t>Exemption verdict (both limbs must pass):</t>
  </si>
  <si>
    <t>Both the average AND maximum thresholds must be met. Failure on either limb means you need a report (Rule 12.1).</t>
  </si>
  <si>
    <t>SRA client account: compliance model for law firms</t>
  </si>
  <si>
    <t>This workbook contains three working tools:</t>
  </si>
  <si>
    <t xml:space="preserve">  Reconciliation: a five-weekly three-way reconciliation template per Rule 8.3.</t>
  </si>
  <si>
    <t xml:space="preserve">    Enter your client ledger total, cash book balance and bank statement balance.</t>
  </si>
  <si>
    <t xml:space="preserve">    The difference cells must show £0. A COFA sign-off row is included.</t>
  </si>
  <si>
    <t xml:space="preserve">  Reserve sizing: an operational reserve estimate.</t>
  </si>
  <si>
    <t xml:space="preserve">    Enter your open matter count, volume band and predominant matter type.</t>
  </si>
  <si>
    <t xml:space="preserve">    The model returns a central estimate with a low-to-high range.</t>
  </si>
  <si>
    <t xml:space="preserve">    This is a risk-management tool, not an SRA requirement.</t>
  </si>
  <si>
    <t xml:space="preserve">  Rule 12.2 check: the accountant's report exemption test.</t>
  </si>
  <si>
    <t xml:space="preserve">    Enter your period-average and period-maximum client-account balances.</t>
  </si>
  <si>
    <t xml:space="preserve">    The model applies the correct thresholds (average &lt;= £10,000 AND maximum &lt;= £250,000)</t>
  </si>
  <si>
    <t xml:space="preserve">    and tells you whether both exemption limbs are met.</t>
  </si>
  <si>
    <t>The Rates tab holds the locked constants. It is the same source as the online calculator.</t>
  </si>
  <si>
    <t>Do not edit any cell outside the blue input cells.</t>
  </si>
  <si>
    <t>Read the Notes tab for regulatory context and assumptions.</t>
  </si>
  <si>
    <t>Assumptions and regulatory context</t>
  </si>
  <si>
    <t>Reconciliation (Rule 8.3)</t>
  </si>
  <si>
    <t>The SRA Accounts Rules require a three-way reconciliation at least every five weeks.</t>
  </si>
  <si>
    <t>You must reconcile: (1) the total of all client ledger balances in your practice management</t>
  </si>
  <si>
    <t>system, (2) your internal cash book, and (3) the bank statement. All three must agree.</t>
  </si>
  <si>
    <t>Any difference must be investigated immediately. Records must be kept for at least six years.</t>
  </si>
  <si>
    <t>The COFA must sign off each reconciliation.</t>
  </si>
  <si>
    <t>Rule 3.3: banking facility prohibition</t>
  </si>
  <si>
    <t>Every receipt into, transfer between or withdrawal from the client account must be for the</t>
  </si>
  <si>
    <t>purpose of delivering regulated legal services to that client. You cannot use the account</t>
  </si>
  <si>
    <t>as a general banking facility.</t>
  </si>
  <si>
    <t>Rule 12.1: the accountant's report trigger</t>
  </si>
  <si>
    <t>If your firm held or received client money in the accounting period, you must obtain an</t>
  </si>
  <si>
    <t>accountant's report within six months of the period end.</t>
  </si>
  <si>
    <t>Rule 12.2: the small-balance exemption</t>
  </si>
  <si>
    <t>The exemption applies ONLY if BOTH conditions are met:</t>
  </si>
  <si>
    <t xml:space="preserve">  (a) period-average client-account balance did not exceed £10,000; AND</t>
  </si>
  <si>
    <t xml:space="preserve">  (b) period-maximum client-account balance at any point did not exceed £250,000.</t>
  </si>
  <si>
    <t>Both limbs are tested in the Rule 12.2 check sheet.</t>
  </si>
  <si>
    <t>Reserve sizing</t>
  </si>
  <si>
    <t>The reserve sizing estimate is an operational risk-management tool. It uses the same</t>
  </si>
  <si>
    <t>risk factors as the online calculator. It is not an SRA requirement. Involve your COFA</t>
  </si>
  <si>
    <t>and accountant in any reserve decision.</t>
  </si>
  <si>
    <t>General</t>
  </si>
  <si>
    <t>This model is for planning and orientation. It is not a substitute for professional advice</t>
  </si>
  <si>
    <t>specific to your firm's facts and regulatory position.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</si>
</sst>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£#,##0"/>
    <numFmt numFmtId="165" formatCode="0.000"/>
    <numFmt numFmtId="166" formatCode="0.0"/>
  </numFmts>
  <fonts count="8" x14ac:knownFonts="1">
    <font>
      <color theme="1"/>
      <family val="2"/>
      <scheme val="minor"/>
      <sz val="11"/>
      <name val="Calibri"/>
    </font>
    <font>
      <b/>
      <color rgb="FFFFFFFF"/>
      <sz val="11"/>
    </font>
    <font>
      <b/>
      <color rgb="FF0F172A"/>
    </font>
    <font>
      <b/>
    </font>
    <font>
      <i/>
      <color rgb="FF64748B"/>
      <sz val="10"/>
    </font>
    <font>
      <b/>
      <color rgb="FF0F172A"/>
      <sz val="15"/>
    </font>
    <font>
      <b/>
      <color rgb="FF0F172A"/>
      <sz val="14"/>
    </font>
    <font>
      <b/>
      <color rgb="FF0F172A"/>
      <sz val="11"/>
    </font>
  </fonts>
  <fills count="5">
    <fill>
      <patternFill patternType="none"/>
    </fill>
    <fill>
      <patternFill patternType="gray125"/>
    </fill>
    <fill>
      <patternFill patternType="solid">
        <fgColor rgb="FFC41E3A"/>
      </patternFill>
    </fill>
    <fill>
      <patternFill patternType="solid">
        <fgColor rgb="FFDBEAFE"/>
      </patternFill>
    </fill>
    <fill>
      <patternFill patternType="solid">
        <fgColor rgb="FFF8F9F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3" borderId="0" xfId="0" applyFill="1" applyProtection="1">
      <protection locked="0"/>
    </xf>
    <xf numFmtId="164" fontId="0" fillId="3" borderId="0" xfId="0" applyNumberFormat="1" applyFill="1" applyProtection="1">
      <protection locked="0"/>
    </xf>
    <xf numFmtId="0" fontId="3" fillId="0" borderId="0" xfId="0" applyFont="1"/>
    <xf numFmtId="0" fontId="4" fillId="0" borderId="0" xfId="0" applyFont="1" applyAlignment="1">
      <alignment wrapText="1"/>
    </xf>
    <xf numFmtId="0" fontId="5" fillId="4" borderId="0" xfId="0" applyFont="1" applyFill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1E3A"/>
  </sheetPr>
  <dimension ref="A1:B14"/>
  <sheetFormatPr defaultRowHeight="15" outlineLevelRow="0" outlineLevelCol="0" x14ac:dyDescent="55"/>
  <cols>
    <col min="1" max="1" width="52" style="1" customWidth="1"/>
    <col min="2" max="2" width="18" customWidth="1"/>
  </cols>
  <sheetData>
    <row r="1" spans="1:2" x14ac:dyDescent="0.25">
      <c r="A1" s="2" t="s">
        <v>0</v>
      </c>
      <c r="B1" s="2"/>
    </row>
    <row r="2" spans="1:2" x14ac:dyDescent="0.25">
      <c r="A2" s="3" t="s">
        <v>1</v>
      </c>
      <c r="B2" s="4">
        <v>10000</v>
      </c>
    </row>
    <row r="3" spans="1:2" x14ac:dyDescent="0.25">
      <c r="A3" s="3" t="s">
        <v>2</v>
      </c>
      <c r="B3" s="4">
        <v>250000</v>
      </c>
    </row>
    <row r="4" spans="1:2" x14ac:dyDescent="0.25">
      <c r="A4" s="3" t="s">
        <v>3</v>
      </c>
      <c r="B4" s="4">
        <v>2500</v>
      </c>
    </row>
    <row r="5" spans="1:2" x14ac:dyDescent="0.25">
      <c r="A5" s="3" t="s">
        <v>4</v>
      </c>
      <c r="B5" s="4">
        <v>8000</v>
      </c>
    </row>
    <row r="6" spans="1:2" x14ac:dyDescent="0.25">
      <c r="A6" s="3" t="s">
        <v>5</v>
      </c>
      <c r="B6" s="4">
        <v>25000</v>
      </c>
    </row>
    <row r="7" spans="1:2" x14ac:dyDescent="0.25">
      <c r="A7" s="3" t="s">
        <v>6</v>
      </c>
      <c r="B7" s="4">
        <v>75000</v>
      </c>
    </row>
    <row r="8" spans="1:2" x14ac:dyDescent="0.25">
      <c r="A8" s="3" t="s">
        <v>7</v>
      </c>
      <c r="B8" s="5">
        <v>0.025</v>
      </c>
    </row>
    <row r="9" spans="1:2" x14ac:dyDescent="0.25">
      <c r="A9" s="3" t="s">
        <v>8</v>
      </c>
      <c r="B9" s="5">
        <v>0.01</v>
      </c>
    </row>
    <row r="10" spans="1:2" x14ac:dyDescent="0.25">
      <c r="A10" s="3" t="s">
        <v>9</v>
      </c>
      <c r="B10" s="5">
        <v>0.005</v>
      </c>
    </row>
    <row r="11" spans="1:2" x14ac:dyDescent="0.25">
      <c r="A11" s="3" t="s">
        <v>10</v>
      </c>
      <c r="B11" s="5">
        <v>0.008</v>
      </c>
    </row>
    <row r="12" spans="1:2" x14ac:dyDescent="0.25">
      <c r="A12" s="3" t="s">
        <v>11</v>
      </c>
      <c r="B12" s="5">
        <v>0.012</v>
      </c>
    </row>
    <row r="13" spans="1:2" x14ac:dyDescent="0.25">
      <c r="A13" s="3" t="s">
        <v>12</v>
      </c>
      <c r="B13" s="6">
        <v>0.7</v>
      </c>
    </row>
    <row r="14" spans="1:2" x14ac:dyDescent="0.25">
      <c r="A14" s="3" t="s">
        <v>13</v>
      </c>
      <c r="B14" s="6">
        <v>1.5</v>
      </c>
    </row>
  </sheetData>
  <sheetProtection sheet="1"/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1E3A"/>
  </sheetPr>
  <dimension ref="A1:B21"/>
  <sheetFormatPr defaultRowHeight="15" outlineLevelRow="0" outlineLevelCol="0" x14ac:dyDescent="55"/>
  <cols>
    <col min="1" max="1" width="44" style="1" customWidth="1"/>
    <col min="2" max="2" width="22" customWidth="1"/>
  </cols>
  <sheetData>
    <row r="1" spans="1:2" x14ac:dyDescent="0.25">
      <c r="A1" s="2" t="s">
        <v>14</v>
      </c>
      <c r="B1" s="2"/>
    </row>
    <row r="2" spans="1:2" x14ac:dyDescent="0.25">
      <c r="A2" s="1" t="s">
        <v>15</v>
      </c>
      <c r="B2" s="7" t="s">
        <v>16</v>
      </c>
    </row>
    <row r="4" spans="1:2" x14ac:dyDescent="0.25">
      <c r="A4" s="2" t="s">
        <v>17</v>
      </c>
      <c r="B4" s="2"/>
    </row>
    <row r="5" spans="1:2" x14ac:dyDescent="0.25">
      <c r="A5" s="1" t="s">
        <v>18</v>
      </c>
      <c r="B5" s="8">
        <v>0</v>
      </c>
    </row>
    <row r="7" spans="1:2" x14ac:dyDescent="0.25">
      <c r="A7" s="2" t="s">
        <v>19</v>
      </c>
      <c r="B7" s="2"/>
    </row>
    <row r="8" spans="1:2" x14ac:dyDescent="0.25">
      <c r="A8" s="1" t="s">
        <v>20</v>
      </c>
      <c r="B8" s="8">
        <v>0</v>
      </c>
    </row>
    <row r="10" spans="1:2" x14ac:dyDescent="0.25">
      <c r="A10" s="2" t="s">
        <v>21</v>
      </c>
      <c r="B10" s="2"/>
    </row>
    <row r="11" spans="1:2" x14ac:dyDescent="0.25">
      <c r="A11" s="1" t="s">
        <v>22</v>
      </c>
      <c r="B11" s="8">
        <v>0</v>
      </c>
    </row>
    <row r="13" spans="1:2" x14ac:dyDescent="0.25">
      <c r="A13" s="2" t="s">
        <v>23</v>
      </c>
      <c r="B13" s="2"/>
    </row>
    <row r="14" spans="1:2" x14ac:dyDescent="0.25">
      <c r="A14" s="3" t="s">
        <v>24</v>
      </c>
      <c r="B14" s="4">
        <f>Ledger_Total-CashBook_Balance</f>
      </c>
    </row>
    <row r="15" spans="1:2" x14ac:dyDescent="0.25">
      <c r="A15" s="3" t="s">
        <v>25</v>
      </c>
      <c r="B15" s="4">
        <f>Ledger_Total-Bank_Balance</f>
      </c>
    </row>
    <row r="16" spans="1:2" x14ac:dyDescent="0.25">
      <c r="A16" s="3" t="s">
        <v>26</v>
      </c>
      <c r="B16" s="9">
        <f>IF(AND(ABS(Ledger_Total-CashBook_Balance)&lt;0.01,ABS(Ledger_Total-Bank_Balance)&lt;0.01),"RECONCILED","DISCREPANCY: INVESTIGATE")</f>
      </c>
    </row>
    <row r="18" spans="1:2" x14ac:dyDescent="0.25">
      <c r="A18" s="1" t="s">
        <v>27</v>
      </c>
      <c r="B18" s="7" t="s">
        <v>28</v>
      </c>
    </row>
    <row r="19" spans="1:2" x14ac:dyDescent="0.25">
      <c r="A19" s="1" t="s">
        <v>29</v>
      </c>
      <c r="B19" s="7" t="s">
        <v>16</v>
      </c>
    </row>
    <row r="21" spans="1:1" x14ac:dyDescent="0.25">
      <c r="A21" s="10" t="s">
        <v>30</v>
      </c>
    </row>
  </sheetData>
  <mergeCells count="5">
    <mergeCell ref="A1:B1"/>
    <mergeCell ref="A4:B4"/>
    <mergeCell ref="A7:B7"/>
    <mergeCell ref="A10:B10"/>
    <mergeCell ref="A13:B1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1E3A"/>
  </sheetPr>
  <dimension ref="A1:B16"/>
  <sheetFormatPr defaultRowHeight="15" outlineLevelRow="0" outlineLevelCol="0" x14ac:dyDescent="55"/>
  <cols>
    <col min="1" max="1" width="50" style="1" customWidth="1"/>
    <col min="2" max="2" width="22" customWidth="1"/>
  </cols>
  <sheetData>
    <row r="1" spans="1:2" x14ac:dyDescent="0.25">
      <c r="A1" s="2" t="s">
        <v>31</v>
      </c>
      <c r="B1" s="2"/>
    </row>
    <row r="3" spans="1:2" x14ac:dyDescent="0.25">
      <c r="A3" s="1" t="s">
        <v>32</v>
      </c>
      <c r="B3" s="7">
        <v>150</v>
      </c>
    </row>
    <row r="4" spans="1:2" x14ac:dyDescent="0.25">
      <c r="A4" s="1" t="s">
        <v>33</v>
      </c>
      <c r="B4" s="7" t="s">
        <v>34</v>
      </c>
    </row>
    <row r="5" spans="1:2" x14ac:dyDescent="0.25">
      <c r="A5" s="1" t="s">
        <v>35</v>
      </c>
      <c r="B5" s="7" t="s">
        <v>36</v>
      </c>
    </row>
    <row r="7" spans="1:2" x14ac:dyDescent="0.25">
      <c r="A7" s="1" t="s">
        <v>37</v>
      </c>
      <c r="B7" s="4">
        <f>IF(Res_Band="low",Vol_Low,IF(Res_Band="moderate",Vol_Mod,IF(Res_Band="high",Vol_Hi,IF(Res_Band="very-high",Vol_VHi,Vol_Mod))))</f>
      </c>
    </row>
    <row r="8" spans="1:2" x14ac:dyDescent="0.25">
      <c r="A8" s="1" t="s">
        <v>38</v>
      </c>
      <c r="B8" s="5">
        <f>IF(Res_Type="conveyancing",Risk_Conv,IF(Res_Type="litigation",Risk_Lit,IF(Res_Type="private-client",Risk_PC,IF(Res_Type="commercial",Risk_Comm,Risk_Mix))))</f>
      </c>
    </row>
    <row r="9" spans="1:2" x14ac:dyDescent="0.25">
      <c r="A9" s="1" t="s">
        <v>39</v>
      </c>
      <c r="B9" s="4">
        <f>Res_Matters*Avg_Per_Matter</f>
      </c>
    </row>
    <row r="11" spans="1:2" x14ac:dyDescent="0.25">
      <c r="A11" s="2" t="s">
        <v>40</v>
      </c>
      <c r="B11" s="2"/>
    </row>
    <row r="12" spans="1:2" x14ac:dyDescent="0.25">
      <c r="A12" s="3" t="s">
        <v>41</v>
      </c>
      <c r="B12" s="4">
        <f>Peak_Balance*Risk_Factor</f>
      </c>
    </row>
    <row r="13" spans="1:2" x14ac:dyDescent="0.25">
      <c r="A13" s="3" t="s">
        <v>42</v>
      </c>
      <c r="B13" s="4">
        <f>Peak_Balance*Risk_Factor*Mult_Low</f>
      </c>
    </row>
    <row r="14" spans="1:2" x14ac:dyDescent="0.25">
      <c r="A14" s="3" t="s">
        <v>43</v>
      </c>
      <c r="B14" s="4">
        <f>Peak_Balance*Risk_Factor*Mult_Hi</f>
      </c>
    </row>
    <row r="16" spans="1:1" x14ac:dyDescent="0.25">
      <c r="A16" s="10" t="s">
        <v>44</v>
      </c>
    </row>
  </sheetData>
  <mergeCells count="2">
    <mergeCell ref="A1:B1"/>
    <mergeCell ref="A11:B11"/>
  </mergeCells>
  <dataValidations count="2">
    <dataValidation type="list" sqref="B4">
      <formula1>"low,moderate,high,very-high"</formula1>
    </dataValidation>
    <dataValidation type="list" sqref="B5">
      <formula1>"conveyancing,litigation,private-client,commercial,mixed"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1E3A"/>
  </sheetPr>
  <dimension ref="A1:B11"/>
  <sheetFormatPr defaultRowHeight="15" outlineLevelRow="0" outlineLevelCol="0" x14ac:dyDescent="55"/>
  <cols>
    <col min="1" max="1" width="52" style="1" customWidth="1"/>
    <col min="2" max="2" width="22" customWidth="1"/>
  </cols>
  <sheetData>
    <row r="1" spans="1:2" x14ac:dyDescent="0.25">
      <c r="A1" s="2" t="s">
        <v>45</v>
      </c>
      <c r="B1" s="2"/>
    </row>
    <row r="3" spans="1:2" x14ac:dyDescent="0.25">
      <c r="A3" s="1" t="s">
        <v>46</v>
      </c>
      <c r="B3" s="8">
        <v>8000</v>
      </c>
    </row>
    <row r="4" spans="1:2" x14ac:dyDescent="0.25">
      <c r="A4" s="1" t="s">
        <v>47</v>
      </c>
      <c r="B4" s="8">
        <v>200000</v>
      </c>
    </row>
    <row r="6" spans="1:2" x14ac:dyDescent="0.25">
      <c r="A6" s="3" t="s">
        <v>48</v>
      </c>
      <c r="B6" s="9">
        <f>IF(R12_Avg&lt;=Avg12_2,"PASS","FAIL")</f>
      </c>
    </row>
    <row r="7" spans="1:2" x14ac:dyDescent="0.25">
      <c r="A7" s="3" t="s">
        <v>49</v>
      </c>
      <c r="B7" s="9">
        <f>IF(R12_Max&lt;=Max12_2,"PASS","FAIL")</f>
      </c>
    </row>
    <row r="9" spans="1:2" x14ac:dyDescent="0.25">
      <c r="A9" s="3" t="s">
        <v>50</v>
      </c>
      <c r="B9" s="9">
        <f>IF(AND(R12_Avg&lt;=Avg12_2,R12_Max&lt;=Max12_2),"EXEMPT: report not required","NOT EXEMPT: obtain accountant's report")</f>
      </c>
    </row>
    <row r="11" spans="1:1" x14ac:dyDescent="0.25">
      <c r="A11" s="10" t="s">
        <v>51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72A"/>
  </sheetPr>
  <dimension ref="A1:A21"/>
  <sheetFormatPr defaultRowHeight="15" outlineLevelRow="0" outlineLevelCol="0" x14ac:dyDescent="55"/>
  <cols>
    <col min="1" max="1" width="95" customWidth="1"/>
  </cols>
  <sheetData>
    <row r="1" spans="1:1" x14ac:dyDescent="0.25">
      <c r="A1" s="11" t="s">
        <v>52</v>
      </c>
    </row>
    <row r="2" spans="1:1" x14ac:dyDescent="0.25">
      <c r="A2" t="s">
        <v>28</v>
      </c>
    </row>
    <row r="3" spans="1:1" x14ac:dyDescent="0.25">
      <c r="A3" t="s">
        <v>53</v>
      </c>
    </row>
    <row r="4" spans="1:1" x14ac:dyDescent="0.25">
      <c r="A4" t="s">
        <v>28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28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  <row r="13" spans="1:1" x14ac:dyDescent="0.25">
      <c r="A13" t="s">
        <v>28</v>
      </c>
    </row>
    <row r="14" spans="1:1" x14ac:dyDescent="0.25">
      <c r="A14" t="s">
        <v>61</v>
      </c>
    </row>
    <row r="15" spans="1:1" x14ac:dyDescent="0.25">
      <c r="A15" t="s">
        <v>62</v>
      </c>
    </row>
    <row r="16" spans="1:1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28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FormatPr defaultRowHeight="15" outlineLevelRow="0" outlineLevelCol="0" x14ac:dyDescent="55"/>
  <cols>
    <col min="1" max="1" width="100" customWidth="1"/>
  </cols>
  <sheetData>
    <row r="1" spans="1:1" x14ac:dyDescent="0.25">
      <c r="A1" s="12" t="s">
        <v>68</v>
      </c>
    </row>
    <row r="2" spans="1:1" x14ac:dyDescent="0.25">
      <c r="A2" t="s">
        <v>28</v>
      </c>
    </row>
    <row r="3" spans="1:1" x14ac:dyDescent="0.25">
      <c r="A3" s="1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28</v>
      </c>
    </row>
    <row r="10" spans="1:1" x14ac:dyDescent="0.25">
      <c r="A10" s="13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28</v>
      </c>
    </row>
    <row r="15" spans="1:1" x14ac:dyDescent="0.25">
      <c r="A15" s="13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28</v>
      </c>
    </row>
    <row r="19" spans="1:1" x14ac:dyDescent="0.25">
      <c r="A19" s="13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28</v>
      </c>
    </row>
    <row r="25" spans="1:1" x14ac:dyDescent="0.25">
      <c r="A25" s="13" t="s">
        <v>87</v>
      </c>
    </row>
    <row r="26" spans="1:1" x14ac:dyDescent="0.25">
      <c r="A26" t="s">
        <v>88</v>
      </c>
    </row>
    <row r="27" spans="1:1" x14ac:dyDescent="0.25">
      <c r="A27" t="s">
        <v>89</v>
      </c>
    </row>
    <row r="28" spans="1:1" x14ac:dyDescent="0.25">
      <c r="A28" t="s">
        <v>90</v>
      </c>
    </row>
    <row r="29" spans="1:1" x14ac:dyDescent="0.25">
      <c r="A29" t="s">
        <v>28</v>
      </c>
    </row>
    <row r="30" spans="1:1" x14ac:dyDescent="0.25">
      <c r="A30" s="13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Rates</vt:lpstr>
      <vt:lpstr>Reconciliation</vt:lpstr>
      <vt:lpstr>Reserve sizing</vt:lpstr>
      <vt:lpstr>Rule 12.2 check</vt:lpstr>
      <vt:lpstr>Start here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 for Lawyers</dc:creator>
  <dc:title/>
  <dc:subject/>
  <dc:description/>
  <cp:keywords/>
  <cp:category/>
  <cp:lastModifiedBy>Accounts for Lawyers</cp:lastModifiedBy>
  <dcterms:created xsi:type="dcterms:W3CDTF">2024-01-01T00:00:00Z</dcterms:created>
  <dcterms:modified xsi:type="dcterms:W3CDTF">2024-01-01T00:00:00Z</dcterms:modified>
</cp:coreProperties>
</file>